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Лист1!$A$1:$K$50</definedName>
  </definedNames>
  <calcPr calcId="114210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4"/>
  <c r="J25"/>
  <c r="J26"/>
  <c r="J27"/>
  <c r="J28"/>
  <c r="J29"/>
  <c r="J30"/>
  <c r="J31"/>
  <c r="J32"/>
  <c r="J33"/>
  <c r="J34"/>
  <c r="J35"/>
  <c r="J15"/>
  <c r="J37"/>
  <c r="J36"/>
  <c r="J14"/>
  <c r="J13"/>
  <c r="K39"/>
  <c r="K40"/>
  <c r="K41"/>
  <c r="K42"/>
  <c r="K43"/>
  <c r="K38"/>
  <c r="F27"/>
  <c r="F28"/>
  <c r="F38"/>
  <c r="F39"/>
  <c r="F40"/>
  <c r="F41"/>
  <c r="F42"/>
  <c r="F43"/>
  <c r="F31"/>
  <c r="F32"/>
  <c r="F33"/>
  <c r="F34"/>
  <c r="F35"/>
  <c r="J44"/>
  <c r="D44"/>
  <c r="F13"/>
  <c r="F14"/>
  <c r="F15"/>
  <c r="F16"/>
  <c r="F17"/>
  <c r="F18"/>
  <c r="F19"/>
  <c r="F20"/>
  <c r="F21"/>
  <c r="F22"/>
  <c r="F23"/>
  <c r="F24"/>
  <c r="F25"/>
  <c r="F26"/>
  <c r="F29"/>
  <c r="F30"/>
  <c r="F36"/>
  <c r="F37"/>
  <c r="K47"/>
  <c r="D47"/>
  <c r="F44"/>
  <c r="F45"/>
  <c r="F46"/>
  <c r="F47"/>
  <c r="J47"/>
</calcChain>
</file>

<file path=xl/sharedStrings.xml><?xml version="1.0" encoding="utf-8"?>
<sst xmlns="http://schemas.openxmlformats.org/spreadsheetml/2006/main" count="133" uniqueCount="64">
  <si>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</si>
  <si>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</si>
  <si>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</si>
  <si>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</si>
  <si>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</si>
  <si>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</si>
  <si>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</si>
  <si>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</si>
  <si>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</si>
  <si>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</si>
  <si>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</si>
  <si>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</si>
  <si>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І квартал</t>
  </si>
  <si>
    <t>Всього за рік</t>
  </si>
  <si>
    <t>Х</t>
  </si>
  <si>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</si>
  <si>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</si>
  <si>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</si>
  <si>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Додаток</t>
  </si>
  <si>
    <t>до наказу Міністерства охорони здоров'я України</t>
  </si>
  <si>
    <t>25.07.2017 №848</t>
  </si>
  <si>
    <t>Емтрицитабін та Тенофовір, 200мг/300мг</t>
  </si>
  <si>
    <t>Комбінований тест на наркотики №6, набір №1</t>
  </si>
  <si>
    <t>Комбінований тест на наркотики №6, набір №2</t>
  </si>
  <si>
    <t>Порошок пральний "Лотос" автомат</t>
  </si>
  <si>
    <t>-</t>
  </si>
  <si>
    <t>Міжнародний благодійний фонд  «Міжнародний Альянс з ВІЛ/СНІДу в Україні»</t>
  </si>
  <si>
    <t>ВБО "Всеукраїнська мережа людей, які живуть з ВІЛ/СНІД"</t>
  </si>
  <si>
    <t>Приватна особа</t>
  </si>
  <si>
    <t>Глобальний фонд для боротьби зі СНІДом, туберкульозом та малярією</t>
  </si>
  <si>
    <t>Експрес-тест ВІЛ-1.2.0 "Швидка відповідь"</t>
  </si>
  <si>
    <t>Швидкий тест для виявлення антитіл до ВІЛ</t>
  </si>
  <si>
    <r>
      <t xml:space="preserve">                       _</t>
    </r>
    <r>
      <rPr>
        <u/>
        <sz val="14"/>
        <color indexed="8"/>
        <rFont val="Times New Roman"/>
        <family val="1"/>
        <charset val="204"/>
      </rPr>
      <t xml:space="preserve">КЗ "Криворізький психоневрологічний диспансер" ДОР" </t>
    </r>
    <r>
      <rPr>
        <sz val="14"/>
        <color indexed="8"/>
        <rFont val="Times New Roman"/>
        <family val="1"/>
        <charset val="204"/>
      </rPr>
      <t>_ за  І квартал  2019 року</t>
    </r>
  </si>
  <si>
    <t>Приватні особи</t>
  </si>
  <si>
    <t>Тележка</t>
  </si>
  <si>
    <t>Сосна штучна</t>
  </si>
  <si>
    <t>ГО "Синергія душ"</t>
  </si>
  <si>
    <t>ТОВ "МЕДБІОАЛЬЯНС"</t>
  </si>
  <si>
    <t>ЗМТ 1kt Мульти 3-тест-МБА</t>
  </si>
  <si>
    <t>10DOA-F 1kt Нарко 10-тест-МБА</t>
  </si>
  <si>
    <t>MOR 1kt Морфін-тест-МБА</t>
  </si>
  <si>
    <t>АМР 1kt Амфетамін-тест-МБА</t>
  </si>
  <si>
    <t>ТНС 1kt Маріхуана-тест-МБА</t>
  </si>
  <si>
    <t>МЕТ 1kt Метамфетамін-тест-МБА</t>
  </si>
  <si>
    <t>Цефтріаксон, пор.для приг.р-ну 1,0г №1</t>
  </si>
  <si>
    <t>Ерідон таб., 4мг №60</t>
  </si>
  <si>
    <t>Ламівудин/зидовудин табл.USP.Ламів.150мг/Зидов.300мг№60</t>
  </si>
  <si>
    <t>Долутегравір 50мг,Ламів.300мг та Теноф.,Дизопр,Фумар,300мг №30</t>
  </si>
  <si>
    <t>Норвір,табл.в/п/о, Ритонавір 100 мг №30 у флаконі</t>
  </si>
  <si>
    <t>АТАЗОР капс.тв по 300мг №30 у конт(ат азан сульф екв.атазан 300мг)</t>
  </si>
  <si>
    <t>Долутегравір,табл.в/п/о, по 50 мг, №30</t>
  </si>
  <si>
    <t>Швидкий тест для виявлення 5 видів наркотичних речовин, набір №1</t>
  </si>
  <si>
    <t>Голка для взяття крові 21G.1.5.100шт/уп</t>
  </si>
  <si>
    <t>Пробірка з К2ЕДТА д/забору крові 4мл пласт.біла кришка 100шт/уп</t>
  </si>
  <si>
    <t>Пробірка з К3ЕДТА д/забору крові 3мл пласт. лавандова кришка 100шт/уп</t>
  </si>
  <si>
    <t>Тримач одноразовий BD 250 шт/уп</t>
  </si>
  <si>
    <t>Зитрокс, таб. в/о по 500мг №3</t>
  </si>
  <si>
    <t>Вірокомб табл., в/о №60 зидовудину 300мг, ламів.150мг</t>
  </si>
  <si>
    <t>Долутегравір табл., долутег 50мг, таб №30</t>
  </si>
  <si>
    <t>Вальтовір, табл. вкриті плів. обол.по 500мг №50</t>
  </si>
  <si>
    <t>Флуканазол табл. в/о по 100мг №10</t>
  </si>
  <si>
    <t>Бупрен IC   2мг    № 10</t>
  </si>
  <si>
    <t xml:space="preserve">Бупрен IC   8мг    № 10    </t>
  </si>
  <si>
    <t>Вальтровір, табл. вкриті плів. обол.по 500мг №50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</si>
</sst>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9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/>
    <xf numFmtId="2" fontId="2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/>
    <xf numFmtId="166" fontId="3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166" fontId="3" fillId="0" borderId="1" xfId="0" applyNumberFormat="1" applyFont="1" applyFill="1" applyBorder="1"/>
    <xf numFmtId="2" fontId="2" fillId="0" borderId="3" xfId="0" applyNumberFormat="1" applyFont="1" applyFill="1" applyBorder="1" applyAlignment="1">
      <alignment horizontal="right" vertical="center"/>
    </xf>
    <xf numFmtId="165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166" fontId="3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6" fontId="3" fillId="0" borderId="3" xfId="0" applyNumberFormat="1" applyFont="1" applyFill="1" applyBorder="1"/>
    <xf numFmtId="2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 wrapText="1"/>
    </xf>
    <xf numFmtId="166" fontId="3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/>
    <xf numFmtId="165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166" fontId="3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166" fontId="3" fillId="0" borderId="2" xfId="0" applyNumberFormat="1" applyFont="1" applyFill="1" applyBorder="1"/>
    <xf numFmtId="2" fontId="2" fillId="0" borderId="5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vertical="center"/>
    </xf>
    <xf numFmtId="165" fontId="8" fillId="0" borderId="4" xfId="0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0" fontId="0" fillId="2" borderId="0" xfId="0" applyFill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/>
    <xf numFmtId="166" fontId="3" fillId="0" borderId="5" xfId="0" applyNumberFormat="1" applyFont="1" applyFill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view="pageBreakPreview" zoomScale="90" zoomScaleNormal="100" zoomScaleSheetLayoutView="70" workbookViewId="0">
      <selection activeCell="K32" sqref="K32"/>
    </sheetView>
  </sheetViews>
  <sheetFormatPr defaultRowHeight="15"/>
  <cols>
    <col min="1" max="1" width="15.42578125" customWidth="1"/>
    <col min="2" max="2" width="24.5703125" customWidth="1"/>
    <col min="3" max="3" width="13.7109375" customWidth="1"/>
    <col min="4" max="4" width="13.140625" customWidth="1"/>
    <col min="5" max="5" width="26.42578125" customWidth="1"/>
    <col min="6" max="6" width="13.7109375" customWidth="1"/>
    <col min="7" max="7" width="14" customWidth="1"/>
    <col min="8" max="8" width="8.7109375" customWidth="1"/>
    <col min="9" max="9" width="26.7109375" customWidth="1"/>
    <col min="10" max="10" width="13.85546875" customWidth="1"/>
    <col min="11" max="11" width="17.28515625" customWidth="1"/>
  </cols>
  <sheetData>
    <row r="1" spans="1:11">
      <c r="I1" s="6" t="s">
        <v>18</v>
      </c>
    </row>
    <row r="2" spans="1:11">
      <c r="I2" s="6" t="s">
        <v>19</v>
      </c>
    </row>
    <row r="3" spans="1:11">
      <c r="I3" s="6" t="s">
        <v>20</v>
      </c>
    </row>
    <row r="5" spans="1:11" ht="18.75">
      <c r="B5" s="8"/>
      <c r="C5" s="8"/>
      <c r="D5" s="50" t="s">
        <v>15</v>
      </c>
      <c r="E5" s="50"/>
      <c r="F5" s="50"/>
      <c r="G5" s="50"/>
      <c r="H5" s="50"/>
      <c r="I5" s="8"/>
      <c r="J5" s="8"/>
    </row>
    <row r="6" spans="1:11" ht="18.75">
      <c r="B6" s="51" t="s">
        <v>16</v>
      </c>
      <c r="C6" s="51"/>
      <c r="D6" s="51"/>
      <c r="E6" s="51"/>
      <c r="F6" s="51"/>
      <c r="G6" s="51"/>
      <c r="H6" s="51"/>
      <c r="I6" s="51"/>
      <c r="J6" s="51"/>
    </row>
    <row r="7" spans="1:11" ht="18.75">
      <c r="B7" s="52" t="s">
        <v>32</v>
      </c>
      <c r="C7" s="52"/>
      <c r="D7" s="52"/>
      <c r="E7" s="52"/>
      <c r="F7" s="52"/>
      <c r="G7" s="52"/>
      <c r="H7" s="52"/>
      <c r="I7" s="52"/>
      <c r="J7" s="52"/>
    </row>
    <row r="8" spans="1:11">
      <c r="B8" s="7"/>
      <c r="C8" s="53" t="s">
        <v>17</v>
      </c>
      <c r="D8" s="53"/>
      <c r="E8" s="53"/>
      <c r="F8" s="7"/>
      <c r="G8" s="7"/>
      <c r="H8" s="7"/>
      <c r="I8" s="7"/>
      <c r="J8" s="7"/>
    </row>
    <row r="9" spans="1:11">
      <c r="D9" s="5"/>
      <c r="E9" s="5"/>
      <c r="F9" s="5"/>
      <c r="G9" s="5"/>
      <c r="H9" s="5"/>
    </row>
    <row r="11" spans="1:11" ht="52.5" customHeight="1">
      <c r="A11" s="59" t="s">
        <v>0</v>
      </c>
      <c r="B11" s="59" t="s">
        <v>1</v>
      </c>
      <c r="C11" s="56" t="s">
        <v>2</v>
      </c>
      <c r="D11" s="57"/>
      <c r="E11" s="58"/>
      <c r="F11" s="59" t="s">
        <v>6</v>
      </c>
      <c r="G11" s="56" t="s">
        <v>7</v>
      </c>
      <c r="H11" s="57"/>
      <c r="I11" s="57"/>
      <c r="J11" s="58"/>
      <c r="K11" s="54" t="s">
        <v>11</v>
      </c>
    </row>
    <row r="12" spans="1:11" ht="89.25" customHeight="1">
      <c r="A12" s="59"/>
      <c r="B12" s="59"/>
      <c r="C12" s="14" t="s">
        <v>3</v>
      </c>
      <c r="D12" s="15" t="s">
        <v>4</v>
      </c>
      <c r="E12" s="14" t="s">
        <v>5</v>
      </c>
      <c r="F12" s="59"/>
      <c r="G12" s="15" t="s">
        <v>8</v>
      </c>
      <c r="H12" s="14" t="s">
        <v>9</v>
      </c>
      <c r="I12" s="14" t="s">
        <v>10</v>
      </c>
      <c r="J12" s="14" t="s">
        <v>9</v>
      </c>
      <c r="K12" s="55"/>
    </row>
    <row r="13" spans="1:11" ht="27" customHeight="1">
      <c r="A13" s="63" t="s">
        <v>12</v>
      </c>
      <c r="B13" s="54" t="s">
        <v>26</v>
      </c>
      <c r="C13" s="16">
        <v>0</v>
      </c>
      <c r="D13" s="41">
        <v>25.812999999999999</v>
      </c>
      <c r="E13" s="18" t="s">
        <v>61</v>
      </c>
      <c r="F13" s="19">
        <f>D13</f>
        <v>25.812999999999999</v>
      </c>
      <c r="G13" s="20" t="s">
        <v>25</v>
      </c>
      <c r="H13" s="16">
        <v>0</v>
      </c>
      <c r="I13" s="18" t="s">
        <v>61</v>
      </c>
      <c r="J13" s="21">
        <f>F13-K13</f>
        <v>19.504999999999999</v>
      </c>
      <c r="K13" s="22">
        <v>6.3079999999999998</v>
      </c>
    </row>
    <row r="14" spans="1:11" ht="31.5" customHeight="1" thickBot="1">
      <c r="A14" s="64"/>
      <c r="B14" s="61"/>
      <c r="C14" s="16">
        <v>0</v>
      </c>
      <c r="D14" s="41">
        <v>26.207999999999998</v>
      </c>
      <c r="E14" s="18" t="s">
        <v>62</v>
      </c>
      <c r="F14" s="19">
        <f t="shared" ref="F14:F46" si="0">D14</f>
        <v>26.207999999999998</v>
      </c>
      <c r="G14" s="20" t="s">
        <v>25</v>
      </c>
      <c r="H14" s="16">
        <v>0</v>
      </c>
      <c r="I14" s="18" t="s">
        <v>62</v>
      </c>
      <c r="J14" s="21">
        <f>F14-K14</f>
        <v>24.101999999999997</v>
      </c>
      <c r="K14" s="22">
        <v>2.1059999999999999</v>
      </c>
    </row>
    <row r="15" spans="1:11" s="45" customFormat="1" ht="29.25" customHeight="1">
      <c r="A15" s="64"/>
      <c r="B15" s="60" t="s">
        <v>27</v>
      </c>
      <c r="C15" s="29">
        <v>0</v>
      </c>
      <c r="D15" s="41">
        <v>0.45350000000000001</v>
      </c>
      <c r="E15" s="18" t="s">
        <v>44</v>
      </c>
      <c r="F15" s="31">
        <f t="shared" si="0"/>
        <v>0.45350000000000001</v>
      </c>
      <c r="G15" s="32" t="s">
        <v>25</v>
      </c>
      <c r="H15" s="29">
        <v>0</v>
      </c>
      <c r="I15" s="18" t="s">
        <v>44</v>
      </c>
      <c r="J15" s="34">
        <f>F15-K15</f>
        <v>0.3805</v>
      </c>
      <c r="K15" s="39">
        <v>7.2999999999999995E-2</v>
      </c>
    </row>
    <row r="16" spans="1:11" s="45" customFormat="1" ht="33" customHeight="1">
      <c r="A16" s="64"/>
      <c r="B16" s="61"/>
      <c r="C16" s="16">
        <v>0</v>
      </c>
      <c r="D16" s="41">
        <v>1.3895299999999999</v>
      </c>
      <c r="E16" s="18" t="s">
        <v>21</v>
      </c>
      <c r="F16" s="19">
        <f t="shared" si="0"/>
        <v>1.3895299999999999</v>
      </c>
      <c r="G16" s="20" t="s">
        <v>25</v>
      </c>
      <c r="H16" s="16">
        <v>0</v>
      </c>
      <c r="I16" s="18" t="s">
        <v>21</v>
      </c>
      <c r="J16" s="34">
        <f t="shared" ref="J16:J35" si="1">F16-K16</f>
        <v>-4.6999999999997044E-4</v>
      </c>
      <c r="K16" s="22">
        <v>1.39</v>
      </c>
    </row>
    <row r="17" spans="1:11" s="45" customFormat="1" ht="22.5" customHeight="1">
      <c r="A17" s="64"/>
      <c r="B17" s="61"/>
      <c r="C17" s="16">
        <v>0</v>
      </c>
      <c r="D17" s="41">
        <v>6.7292100000000001</v>
      </c>
      <c r="E17" s="18" t="s">
        <v>45</v>
      </c>
      <c r="F17" s="19">
        <f t="shared" si="0"/>
        <v>6.7292100000000001</v>
      </c>
      <c r="G17" s="20" t="s">
        <v>25</v>
      </c>
      <c r="H17" s="16">
        <v>0</v>
      </c>
      <c r="I17" s="18" t="s">
        <v>45</v>
      </c>
      <c r="J17" s="34">
        <f t="shared" si="1"/>
        <v>2.3022100000000005</v>
      </c>
      <c r="K17" s="48">
        <v>4.4269999999999996</v>
      </c>
    </row>
    <row r="18" spans="1:11" s="45" customFormat="1" ht="45.75" customHeight="1">
      <c r="A18" s="64"/>
      <c r="B18" s="61"/>
      <c r="C18" s="16">
        <v>0</v>
      </c>
      <c r="D18" s="41">
        <v>1.6799200000000001</v>
      </c>
      <c r="E18" s="18" t="s">
        <v>46</v>
      </c>
      <c r="F18" s="19">
        <f t="shared" si="0"/>
        <v>1.6799200000000001</v>
      </c>
      <c r="G18" s="20" t="s">
        <v>25</v>
      </c>
      <c r="H18" s="16">
        <v>0</v>
      </c>
      <c r="I18" s="18" t="s">
        <v>46</v>
      </c>
      <c r="J18" s="34">
        <f t="shared" si="1"/>
        <v>-7.9999999999857963E-5</v>
      </c>
      <c r="K18" s="48">
        <v>1.68</v>
      </c>
    </row>
    <row r="19" spans="1:11" s="45" customFormat="1" ht="60" customHeight="1">
      <c r="A19" s="64"/>
      <c r="B19" s="61"/>
      <c r="C19" s="16">
        <v>0</v>
      </c>
      <c r="D19" s="41">
        <v>14.117620000000001</v>
      </c>
      <c r="E19" s="18" t="s">
        <v>47</v>
      </c>
      <c r="F19" s="19">
        <f t="shared" si="0"/>
        <v>14.117620000000001</v>
      </c>
      <c r="G19" s="20" t="s">
        <v>25</v>
      </c>
      <c r="H19" s="16">
        <v>0</v>
      </c>
      <c r="I19" s="18" t="s">
        <v>47</v>
      </c>
      <c r="J19" s="34">
        <f t="shared" si="1"/>
        <v>0.19561999999999991</v>
      </c>
      <c r="K19" s="22">
        <v>13.922000000000001</v>
      </c>
    </row>
    <row r="20" spans="1:11" s="45" customFormat="1" ht="40.5" customHeight="1">
      <c r="A20" s="64"/>
      <c r="B20" s="61"/>
      <c r="C20" s="16">
        <v>0</v>
      </c>
      <c r="D20" s="41">
        <v>8.1823099999999993</v>
      </c>
      <c r="E20" s="18" t="s">
        <v>48</v>
      </c>
      <c r="F20" s="19">
        <f t="shared" si="0"/>
        <v>8.1823099999999993</v>
      </c>
      <c r="G20" s="20" t="s">
        <v>25</v>
      </c>
      <c r="H20" s="16">
        <v>0</v>
      </c>
      <c r="I20" s="18" t="s">
        <v>48</v>
      </c>
      <c r="J20" s="34">
        <f t="shared" si="1"/>
        <v>3.0999999999892225E-4</v>
      </c>
      <c r="K20" s="22">
        <v>8.1820000000000004</v>
      </c>
    </row>
    <row r="21" spans="1:11" s="45" customFormat="1" ht="55.5" customHeight="1">
      <c r="A21" s="64"/>
      <c r="B21" s="61"/>
      <c r="C21" s="16">
        <v>0</v>
      </c>
      <c r="D21" s="41">
        <v>5.7346599999999999</v>
      </c>
      <c r="E21" s="18" t="s">
        <v>49</v>
      </c>
      <c r="F21" s="19">
        <f t="shared" si="0"/>
        <v>5.7346599999999999</v>
      </c>
      <c r="G21" s="20" t="s">
        <v>25</v>
      </c>
      <c r="H21" s="16">
        <v>0</v>
      </c>
      <c r="I21" s="18" t="s">
        <v>49</v>
      </c>
      <c r="J21" s="34">
        <f t="shared" si="1"/>
        <v>-3.4000000000045105E-4</v>
      </c>
      <c r="K21" s="22">
        <v>5.7350000000000003</v>
      </c>
    </row>
    <row r="22" spans="1:11" s="45" customFormat="1" ht="32.25" customHeight="1">
      <c r="A22" s="64"/>
      <c r="B22" s="61"/>
      <c r="C22" s="16">
        <v>0</v>
      </c>
      <c r="D22" s="41">
        <v>1.68509</v>
      </c>
      <c r="E22" s="18" t="s">
        <v>50</v>
      </c>
      <c r="F22" s="19">
        <f t="shared" si="0"/>
        <v>1.68509</v>
      </c>
      <c r="G22" s="20" t="s">
        <v>25</v>
      </c>
      <c r="H22" s="16">
        <v>0</v>
      </c>
      <c r="I22" s="18" t="s">
        <v>50</v>
      </c>
      <c r="J22" s="34">
        <f t="shared" si="1"/>
        <v>0.28109000000000006</v>
      </c>
      <c r="K22" s="22">
        <v>1.4039999999999999</v>
      </c>
    </row>
    <row r="23" spans="1:11" s="45" customFormat="1" ht="27.75" customHeight="1">
      <c r="A23" s="64"/>
      <c r="B23" s="61"/>
      <c r="C23" s="16">
        <v>0</v>
      </c>
      <c r="D23" s="41">
        <v>12.6135</v>
      </c>
      <c r="E23" s="18" t="s">
        <v>51</v>
      </c>
      <c r="F23" s="19">
        <f t="shared" si="0"/>
        <v>12.6135</v>
      </c>
      <c r="G23" s="20" t="s">
        <v>25</v>
      </c>
      <c r="H23" s="16">
        <v>0</v>
      </c>
      <c r="I23" s="18" t="s">
        <v>51</v>
      </c>
      <c r="J23" s="34">
        <v>0</v>
      </c>
      <c r="K23" s="22">
        <v>12.614000000000001</v>
      </c>
    </row>
    <row r="24" spans="1:11" s="45" customFormat="1" ht="47.25" customHeight="1">
      <c r="A24" s="64"/>
      <c r="B24" s="61"/>
      <c r="C24" s="16">
        <v>0</v>
      </c>
      <c r="D24" s="41">
        <v>7.4842500000000003</v>
      </c>
      <c r="E24" s="18" t="s">
        <v>22</v>
      </c>
      <c r="F24" s="19">
        <f t="shared" si="0"/>
        <v>7.4842500000000003</v>
      </c>
      <c r="G24" s="20" t="s">
        <v>25</v>
      </c>
      <c r="H24" s="16">
        <v>0</v>
      </c>
      <c r="I24" s="18" t="s">
        <v>22</v>
      </c>
      <c r="J24" s="34">
        <f t="shared" si="1"/>
        <v>2.5000000000030553E-4</v>
      </c>
      <c r="K24" s="22">
        <v>7.484</v>
      </c>
    </row>
    <row r="25" spans="1:11" s="45" customFormat="1" ht="36.75" customHeight="1">
      <c r="A25" s="64"/>
      <c r="B25" s="61"/>
      <c r="C25" s="16">
        <v>0</v>
      </c>
      <c r="D25" s="41">
        <v>2.0322499999999999</v>
      </c>
      <c r="E25" s="18" t="s">
        <v>23</v>
      </c>
      <c r="F25" s="19">
        <f t="shared" si="0"/>
        <v>2.0322499999999999</v>
      </c>
      <c r="G25" s="20" t="s">
        <v>25</v>
      </c>
      <c r="H25" s="16">
        <v>0</v>
      </c>
      <c r="I25" s="18" t="s">
        <v>23</v>
      </c>
      <c r="J25" s="34">
        <f t="shared" si="1"/>
        <v>2.4999999999986144E-4</v>
      </c>
      <c r="K25" s="22">
        <v>2.032</v>
      </c>
    </row>
    <row r="26" spans="1:11" s="45" customFormat="1" ht="39" customHeight="1">
      <c r="A26" s="64"/>
      <c r="B26" s="61"/>
      <c r="C26" s="16">
        <v>0</v>
      </c>
      <c r="D26" s="41">
        <v>0.62234999999999996</v>
      </c>
      <c r="E26" s="18" t="s">
        <v>52</v>
      </c>
      <c r="F26" s="19">
        <f t="shared" si="0"/>
        <v>0.62234999999999996</v>
      </c>
      <c r="G26" s="20" t="s">
        <v>25</v>
      </c>
      <c r="H26" s="16">
        <v>0</v>
      </c>
      <c r="I26" s="18" t="s">
        <v>52</v>
      </c>
      <c r="J26" s="34">
        <f t="shared" si="1"/>
        <v>0.32934999999999998</v>
      </c>
      <c r="K26" s="22">
        <v>0.29299999999999998</v>
      </c>
    </row>
    <row r="27" spans="1:11" s="45" customFormat="1" ht="48" customHeight="1" thickBot="1">
      <c r="A27" s="64"/>
      <c r="B27" s="61"/>
      <c r="C27" s="40"/>
      <c r="D27" s="42">
        <v>0.82596000000000003</v>
      </c>
      <c r="E27" s="25" t="s">
        <v>53</v>
      </c>
      <c r="F27" s="19">
        <f t="shared" si="0"/>
        <v>0.82596000000000003</v>
      </c>
      <c r="G27" s="46"/>
      <c r="H27" s="40"/>
      <c r="I27" s="25" t="s">
        <v>53</v>
      </c>
      <c r="J27" s="34">
        <f t="shared" si="1"/>
        <v>0.31896000000000002</v>
      </c>
      <c r="K27" s="49">
        <v>0.50700000000000001</v>
      </c>
    </row>
    <row r="28" spans="1:11" s="45" customFormat="1" ht="51.75" customHeight="1">
      <c r="A28" s="64"/>
      <c r="B28" s="61"/>
      <c r="C28" s="40"/>
      <c r="D28" s="43">
        <v>0.25525999999999999</v>
      </c>
      <c r="E28" s="30" t="s">
        <v>54</v>
      </c>
      <c r="F28" s="19">
        <f t="shared" si="0"/>
        <v>0.25525999999999999</v>
      </c>
      <c r="G28" s="46"/>
      <c r="H28" s="40"/>
      <c r="I28" s="30" t="s">
        <v>54</v>
      </c>
      <c r="J28" s="34">
        <f t="shared" si="1"/>
        <v>0.20726</v>
      </c>
      <c r="K28" s="49">
        <v>4.8000000000000001E-2</v>
      </c>
    </row>
    <row r="29" spans="1:11" s="45" customFormat="1" ht="34.5" customHeight="1" thickBot="1">
      <c r="A29" s="64"/>
      <c r="B29" s="62"/>
      <c r="C29" s="23">
        <v>0</v>
      </c>
      <c r="D29" s="41">
        <v>0.50805</v>
      </c>
      <c r="E29" s="18" t="s">
        <v>55</v>
      </c>
      <c r="F29" s="26">
        <f t="shared" si="0"/>
        <v>0.50805</v>
      </c>
      <c r="G29" s="27" t="s">
        <v>25</v>
      </c>
      <c r="H29" s="23">
        <v>0</v>
      </c>
      <c r="I29" s="18" t="s">
        <v>55</v>
      </c>
      <c r="J29" s="34">
        <f t="shared" si="1"/>
        <v>0.26905000000000001</v>
      </c>
      <c r="K29" s="28">
        <v>0.23899999999999999</v>
      </c>
    </row>
    <row r="30" spans="1:11" ht="33" customHeight="1">
      <c r="A30" s="64"/>
      <c r="B30" s="60" t="s">
        <v>29</v>
      </c>
      <c r="C30" s="29">
        <v>0</v>
      </c>
      <c r="D30" s="43">
        <v>0.41278999999999999</v>
      </c>
      <c r="E30" s="30" t="s">
        <v>56</v>
      </c>
      <c r="F30" s="31">
        <f t="shared" si="0"/>
        <v>0.41278999999999999</v>
      </c>
      <c r="G30" s="32" t="s">
        <v>25</v>
      </c>
      <c r="H30" s="29">
        <v>0</v>
      </c>
      <c r="I30" s="30" t="s">
        <v>56</v>
      </c>
      <c r="J30" s="34">
        <f t="shared" si="1"/>
        <v>-2.0999999999998797E-4</v>
      </c>
      <c r="K30" s="39">
        <v>0.41299999999999998</v>
      </c>
    </row>
    <row r="31" spans="1:11" ht="49.5" customHeight="1">
      <c r="A31" s="64"/>
      <c r="B31" s="61"/>
      <c r="C31" s="16">
        <v>0</v>
      </c>
      <c r="D31" s="41">
        <v>4.8254700000000001</v>
      </c>
      <c r="E31" s="18" t="s">
        <v>57</v>
      </c>
      <c r="F31" s="19">
        <f t="shared" si="0"/>
        <v>4.8254700000000001</v>
      </c>
      <c r="G31" s="20" t="s">
        <v>25</v>
      </c>
      <c r="H31" s="16">
        <v>0</v>
      </c>
      <c r="I31" s="18" t="s">
        <v>57</v>
      </c>
      <c r="J31" s="34">
        <f t="shared" si="1"/>
        <v>4.6954700000000003</v>
      </c>
      <c r="K31" s="39">
        <v>0.13</v>
      </c>
    </row>
    <row r="32" spans="1:11" ht="39" customHeight="1">
      <c r="A32" s="64"/>
      <c r="B32" s="61"/>
      <c r="C32" s="16">
        <v>0</v>
      </c>
      <c r="D32" s="41">
        <v>14.271739999999999</v>
      </c>
      <c r="E32" s="18" t="s">
        <v>58</v>
      </c>
      <c r="F32" s="19">
        <f t="shared" si="0"/>
        <v>14.271739999999999</v>
      </c>
      <c r="G32" s="20" t="s">
        <v>25</v>
      </c>
      <c r="H32" s="16">
        <v>0</v>
      </c>
      <c r="I32" s="18" t="s">
        <v>58</v>
      </c>
      <c r="J32" s="34">
        <f t="shared" si="1"/>
        <v>14.271739999999999</v>
      </c>
      <c r="K32" s="39">
        <v>0</v>
      </c>
    </row>
    <row r="33" spans="1:11" ht="34.5" customHeight="1">
      <c r="A33" s="64"/>
      <c r="B33" s="61"/>
      <c r="C33" s="16">
        <v>0</v>
      </c>
      <c r="D33" s="41">
        <v>0.61799999999999999</v>
      </c>
      <c r="E33" s="18" t="s">
        <v>63</v>
      </c>
      <c r="F33" s="19">
        <f t="shared" si="0"/>
        <v>0.61799999999999999</v>
      </c>
      <c r="G33" s="20" t="s">
        <v>25</v>
      </c>
      <c r="H33" s="16">
        <v>0</v>
      </c>
      <c r="I33" s="18" t="s">
        <v>59</v>
      </c>
      <c r="J33" s="34">
        <f t="shared" si="1"/>
        <v>0</v>
      </c>
      <c r="K33" s="39">
        <v>0.61799999999999999</v>
      </c>
    </row>
    <row r="34" spans="1:11" ht="32.25" customHeight="1">
      <c r="A34" s="64"/>
      <c r="B34" s="61"/>
      <c r="C34" s="16">
        <v>0</v>
      </c>
      <c r="D34" s="41">
        <v>0.80406</v>
      </c>
      <c r="E34" s="18" t="s">
        <v>56</v>
      </c>
      <c r="F34" s="19">
        <f t="shared" si="0"/>
        <v>0.80406</v>
      </c>
      <c r="G34" s="20" t="s">
        <v>25</v>
      </c>
      <c r="H34" s="16">
        <v>0</v>
      </c>
      <c r="I34" s="18" t="s">
        <v>56</v>
      </c>
      <c r="J34" s="34">
        <f t="shared" si="1"/>
        <v>5.9999999999948983E-5</v>
      </c>
      <c r="K34" s="39">
        <v>0.80400000000000005</v>
      </c>
    </row>
    <row r="35" spans="1:11" ht="37.5" customHeight="1" thickBot="1">
      <c r="A35" s="64"/>
      <c r="B35" s="61"/>
      <c r="C35" s="16">
        <v>0</v>
      </c>
      <c r="D35" s="41">
        <v>0.35799999999999998</v>
      </c>
      <c r="E35" s="18" t="s">
        <v>60</v>
      </c>
      <c r="F35" s="19">
        <f t="shared" si="0"/>
        <v>0.35799999999999998</v>
      </c>
      <c r="G35" s="20" t="s">
        <v>25</v>
      </c>
      <c r="H35" s="16">
        <v>0</v>
      </c>
      <c r="I35" s="18" t="s">
        <v>60</v>
      </c>
      <c r="J35" s="34">
        <f t="shared" si="1"/>
        <v>0</v>
      </c>
      <c r="K35" s="39">
        <v>0.35799999999999998</v>
      </c>
    </row>
    <row r="36" spans="1:11" ht="30" customHeight="1">
      <c r="A36" s="64"/>
      <c r="B36" s="60" t="s">
        <v>36</v>
      </c>
      <c r="C36" s="29">
        <v>0</v>
      </c>
      <c r="D36" s="43">
        <v>0.58901000000000003</v>
      </c>
      <c r="E36" s="30" t="s">
        <v>30</v>
      </c>
      <c r="F36" s="31">
        <f t="shared" si="0"/>
        <v>0.58901000000000003</v>
      </c>
      <c r="G36" s="32" t="s">
        <v>25</v>
      </c>
      <c r="H36" s="29">
        <v>0</v>
      </c>
      <c r="I36" s="30" t="s">
        <v>30</v>
      </c>
      <c r="J36" s="34">
        <f>F36-K36</f>
        <v>1.0000000000065512E-5</v>
      </c>
      <c r="K36" s="39">
        <v>0.58899999999999997</v>
      </c>
    </row>
    <row r="37" spans="1:11" ht="30" customHeight="1" thickBot="1">
      <c r="A37" s="64"/>
      <c r="B37" s="62"/>
      <c r="C37" s="23">
        <v>0</v>
      </c>
      <c r="D37" s="42">
        <v>13.877179999999999</v>
      </c>
      <c r="E37" s="25" t="s">
        <v>31</v>
      </c>
      <c r="F37" s="26">
        <f t="shared" si="0"/>
        <v>13.877179999999999</v>
      </c>
      <c r="G37" s="27" t="s">
        <v>25</v>
      </c>
      <c r="H37" s="23">
        <v>0</v>
      </c>
      <c r="I37" s="25" t="s">
        <v>31</v>
      </c>
      <c r="J37" s="34">
        <f>F37-K37</f>
        <v>3.6911799999999992</v>
      </c>
      <c r="K37" s="39">
        <v>10.186</v>
      </c>
    </row>
    <row r="38" spans="1:11" ht="29.25" customHeight="1">
      <c r="A38" s="64"/>
      <c r="B38" s="60" t="s">
        <v>37</v>
      </c>
      <c r="C38" s="29">
        <v>0</v>
      </c>
      <c r="D38" s="43">
        <v>0.67290000000000005</v>
      </c>
      <c r="E38" s="30" t="s">
        <v>38</v>
      </c>
      <c r="F38" s="31">
        <f t="shared" si="0"/>
        <v>0.67290000000000005</v>
      </c>
      <c r="G38" s="32" t="s">
        <v>25</v>
      </c>
      <c r="H38" s="29">
        <v>0</v>
      </c>
      <c r="I38" s="30" t="s">
        <v>38</v>
      </c>
      <c r="J38" s="35">
        <v>0.20200000000000001</v>
      </c>
      <c r="K38" s="39">
        <f t="shared" ref="K38:K43" si="2">F38-J38</f>
        <v>0.47090000000000004</v>
      </c>
    </row>
    <row r="39" spans="1:11" ht="29.25" customHeight="1">
      <c r="A39" s="64"/>
      <c r="B39" s="61"/>
      <c r="C39" s="16">
        <v>0</v>
      </c>
      <c r="D39" s="41">
        <v>0.68633999999999995</v>
      </c>
      <c r="E39" s="18" t="s">
        <v>39</v>
      </c>
      <c r="F39" s="19">
        <f t="shared" si="0"/>
        <v>0.68633999999999995</v>
      </c>
      <c r="G39" s="20" t="s">
        <v>25</v>
      </c>
      <c r="H39" s="16">
        <v>0</v>
      </c>
      <c r="I39" s="18" t="s">
        <v>39</v>
      </c>
      <c r="J39" s="17">
        <v>0</v>
      </c>
      <c r="K39" s="39">
        <f t="shared" si="2"/>
        <v>0.68633999999999995</v>
      </c>
    </row>
    <row r="40" spans="1:11" ht="21" customHeight="1">
      <c r="A40" s="64"/>
      <c r="B40" s="61"/>
      <c r="C40" s="16">
        <v>0</v>
      </c>
      <c r="D40" s="41">
        <v>0.94199999999999995</v>
      </c>
      <c r="E40" s="18" t="s">
        <v>40</v>
      </c>
      <c r="F40" s="19">
        <f t="shared" si="0"/>
        <v>0.94199999999999995</v>
      </c>
      <c r="G40" s="20" t="s">
        <v>25</v>
      </c>
      <c r="H40" s="16">
        <v>0</v>
      </c>
      <c r="I40" s="18" t="s">
        <v>40</v>
      </c>
      <c r="J40" s="17">
        <v>0.314</v>
      </c>
      <c r="K40" s="39">
        <f t="shared" si="2"/>
        <v>0.62799999999999989</v>
      </c>
    </row>
    <row r="41" spans="1:11" ht="29.25" customHeight="1">
      <c r="A41" s="64"/>
      <c r="B41" s="61"/>
      <c r="C41" s="16">
        <v>0</v>
      </c>
      <c r="D41" s="41">
        <v>9.42</v>
      </c>
      <c r="E41" s="18" t="s">
        <v>43</v>
      </c>
      <c r="F41" s="19">
        <f t="shared" si="0"/>
        <v>9.42</v>
      </c>
      <c r="G41" s="20" t="s">
        <v>25</v>
      </c>
      <c r="H41" s="16">
        <v>0</v>
      </c>
      <c r="I41" s="18" t="s">
        <v>43</v>
      </c>
      <c r="J41" s="17">
        <v>2.2919999999999998</v>
      </c>
      <c r="K41" s="39">
        <f t="shared" si="2"/>
        <v>7.1280000000000001</v>
      </c>
    </row>
    <row r="42" spans="1:11" ht="30" customHeight="1">
      <c r="A42" s="64"/>
      <c r="B42" s="61"/>
      <c r="C42" s="16">
        <v>0</v>
      </c>
      <c r="D42" s="41">
        <v>9.42</v>
      </c>
      <c r="E42" s="18" t="s">
        <v>41</v>
      </c>
      <c r="F42" s="19">
        <f t="shared" si="0"/>
        <v>9.42</v>
      </c>
      <c r="G42" s="20" t="s">
        <v>25</v>
      </c>
      <c r="H42" s="16">
        <v>0</v>
      </c>
      <c r="I42" s="18" t="s">
        <v>41</v>
      </c>
      <c r="J42" s="17">
        <v>2.2919999999999998</v>
      </c>
      <c r="K42" s="39">
        <f t="shared" si="2"/>
        <v>7.1280000000000001</v>
      </c>
    </row>
    <row r="43" spans="1:11" ht="30.75" customHeight="1" thickBot="1">
      <c r="A43" s="64"/>
      <c r="B43" s="62"/>
      <c r="C43" s="23">
        <v>0</v>
      </c>
      <c r="D43" s="42">
        <v>9.42</v>
      </c>
      <c r="E43" s="25" t="s">
        <v>42</v>
      </c>
      <c r="F43" s="26">
        <f t="shared" si="0"/>
        <v>9.42</v>
      </c>
      <c r="G43" s="27" t="s">
        <v>25</v>
      </c>
      <c r="H43" s="23">
        <v>0</v>
      </c>
      <c r="I43" s="25" t="s">
        <v>42</v>
      </c>
      <c r="J43" s="24">
        <v>2.355</v>
      </c>
      <c r="K43" s="39">
        <f t="shared" si="2"/>
        <v>7.0649999999999995</v>
      </c>
    </row>
    <row r="44" spans="1:11" ht="27.75" customHeight="1">
      <c r="A44" s="64"/>
      <c r="B44" s="36" t="s">
        <v>33</v>
      </c>
      <c r="C44" s="33">
        <v>0</v>
      </c>
      <c r="D44" s="44">
        <f>4.25+2.25</f>
        <v>6.5</v>
      </c>
      <c r="E44" s="36" t="s">
        <v>24</v>
      </c>
      <c r="F44" s="37">
        <f t="shared" si="0"/>
        <v>6.5</v>
      </c>
      <c r="G44" s="38" t="s">
        <v>25</v>
      </c>
      <c r="H44" s="33">
        <v>0</v>
      </c>
      <c r="I44" s="36" t="s">
        <v>24</v>
      </c>
      <c r="J44" s="35">
        <f>4.25+2.25</f>
        <v>6.5</v>
      </c>
      <c r="K44" s="39">
        <v>0</v>
      </c>
    </row>
    <row r="45" spans="1:11" ht="20.25" customHeight="1">
      <c r="A45" s="64"/>
      <c r="B45" s="18" t="s">
        <v>28</v>
      </c>
      <c r="C45" s="16">
        <v>0</v>
      </c>
      <c r="D45" s="41">
        <v>1.85</v>
      </c>
      <c r="E45" s="18" t="s">
        <v>34</v>
      </c>
      <c r="F45" s="19">
        <f t="shared" si="0"/>
        <v>1.85</v>
      </c>
      <c r="G45" s="20" t="s">
        <v>25</v>
      </c>
      <c r="H45" s="16">
        <v>0</v>
      </c>
      <c r="I45" s="18" t="s">
        <v>34</v>
      </c>
      <c r="J45" s="17">
        <v>1.85</v>
      </c>
      <c r="K45" s="22">
        <v>0</v>
      </c>
    </row>
    <row r="46" spans="1:11" ht="24" customHeight="1">
      <c r="A46" s="64"/>
      <c r="B46" s="47" t="s">
        <v>28</v>
      </c>
      <c r="C46" s="16">
        <v>0</v>
      </c>
      <c r="D46" s="41">
        <v>1.3</v>
      </c>
      <c r="E46" s="18" t="s">
        <v>35</v>
      </c>
      <c r="F46" s="19">
        <f t="shared" si="0"/>
        <v>1.3</v>
      </c>
      <c r="G46" s="20" t="s">
        <v>25</v>
      </c>
      <c r="H46" s="16">
        <v>0</v>
      </c>
      <c r="I46" s="18" t="s">
        <v>35</v>
      </c>
      <c r="J46" s="17">
        <v>1.3</v>
      </c>
      <c r="K46" s="22">
        <v>0</v>
      </c>
    </row>
    <row r="47" spans="1:11">
      <c r="A47" s="3" t="s">
        <v>13</v>
      </c>
      <c r="B47" s="9"/>
      <c r="C47" s="10">
        <v>0</v>
      </c>
      <c r="D47" s="12">
        <f>SUM(D13:D46)</f>
        <v>192.30195000000001</v>
      </c>
      <c r="E47" s="4" t="s">
        <v>14</v>
      </c>
      <c r="F47" s="13">
        <f>SUM(F13:F46)</f>
        <v>192.30195000000001</v>
      </c>
      <c r="G47" s="4" t="s">
        <v>14</v>
      </c>
      <c r="H47" s="11">
        <v>0</v>
      </c>
      <c r="I47" s="4" t="s">
        <v>14</v>
      </c>
      <c r="J47" s="13">
        <f>SUM(J13:J46)</f>
        <v>87.654209999999992</v>
      </c>
      <c r="K47" s="13">
        <f>SUM(K13:K46)</f>
        <v>104.64824</v>
      </c>
    </row>
    <row r="48" spans="1:11">
      <c r="A48" s="2"/>
      <c r="B48" s="1"/>
      <c r="C48" s="11">
        <v>0</v>
      </c>
      <c r="D48" s="9"/>
      <c r="E48" s="9"/>
      <c r="F48" s="9"/>
      <c r="G48" s="9"/>
      <c r="H48" s="9"/>
      <c r="I48" s="9"/>
      <c r="J48" s="9"/>
      <c r="K48" s="9"/>
    </row>
    <row r="49" spans="1:11">
      <c r="A49" s="1"/>
      <c r="B49" s="1"/>
      <c r="C49" s="9"/>
      <c r="D49" s="9"/>
      <c r="E49" s="9"/>
      <c r="F49" s="9"/>
      <c r="G49" s="9"/>
      <c r="H49" s="9"/>
      <c r="I49" s="9"/>
      <c r="J49" s="9"/>
      <c r="K49" s="9"/>
    </row>
    <row r="50" spans="1:11">
      <c r="A50" s="1"/>
      <c r="B50" s="1"/>
      <c r="C50" s="9"/>
      <c r="D50" s="9"/>
      <c r="E50" s="9"/>
      <c r="F50" s="9"/>
      <c r="G50" s="9"/>
      <c r="H50" s="9"/>
      <c r="I50" s="9"/>
      <c r="J50" s="9"/>
      <c r="K50" s="9"/>
    </row>
    <row r="51" spans="1:11">
      <c r="C51" s="9"/>
    </row>
  </sheetData>
  <mergeCells count="16">
    <mergeCell ref="B38:B43"/>
    <mergeCell ref="A11:A12"/>
    <mergeCell ref="B11:B12"/>
    <mergeCell ref="B15:B29"/>
    <mergeCell ref="B36:B37"/>
    <mergeCell ref="B13:B14"/>
    <mergeCell ref="A13:A46"/>
    <mergeCell ref="B30:B35"/>
    <mergeCell ref="D5:H5"/>
    <mergeCell ref="B6:J6"/>
    <mergeCell ref="B7:J7"/>
    <mergeCell ref="C8:E8"/>
    <mergeCell ref="K11:K12"/>
    <mergeCell ref="G11:J11"/>
    <mergeCell ref="F11:F12"/>
    <mergeCell ref="C11:E11"/>
  </mergeCells>
  <phoneticPr fontId="7" type="noConversion"/>
  <pageMargins left="0" right="0" top="0" bottom="0" header="0.31496062992125984" footer="0.31496062992125984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2018-04-19T06:52:20Z</cp:lastPrinted>
  <dcterms:created xsi:type="dcterms:W3CDTF">2006-09-16T00:00:00Z</dcterms:created>
  <dcterms:modified xsi:type="dcterms:W3CDTF">2019-04-03T10:21:07Z</dcterms:modified>
</cp:coreProperties>
</file>